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f34a0a417a06a2d/Documents/Trinity East UMC/"/>
    </mc:Choice>
  </mc:AlternateContent>
  <xr:revisionPtr revIDLastSave="412" documentId="8_{C5E3E6FF-BDDE-43B1-9D15-515DBCA89F74}" xr6:coauthVersionLast="47" xr6:coauthVersionMax="47" xr10:uidLastSave="{492ECF7A-E245-4844-86BB-3970A7ABF067}"/>
  <bookViews>
    <workbookView xWindow="28680" yWindow="1140" windowWidth="21840" windowHeight="13020" firstSheet="2" activeTab="2" xr2:uid="{9B389A39-676B-46E8-91FB-241B9FEBDF72}"/>
  </bookViews>
  <sheets>
    <sheet name="Sheet1" sheetId="1" r:id="rId1"/>
    <sheet name="Access Point Info" sheetId="2" r:id="rId2"/>
    <sheet name="Parts and Suppli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3" l="1"/>
  <c r="G28" i="3"/>
  <c r="H28" i="3" s="1"/>
  <c r="J27" i="3"/>
  <c r="J26" i="3"/>
  <c r="J25" i="3"/>
  <c r="G27" i="3"/>
  <c r="H27" i="3"/>
  <c r="G26" i="3"/>
  <c r="H26" i="3" s="1"/>
  <c r="G25" i="3"/>
  <c r="H25" i="3"/>
  <c r="G36" i="3"/>
  <c r="G35" i="3"/>
  <c r="G34" i="3"/>
  <c r="H34" i="3" s="1"/>
  <c r="J34" i="3" s="1"/>
  <c r="G24" i="3"/>
  <c r="H24" i="3" s="1"/>
  <c r="G21" i="3"/>
  <c r="H21" i="3" s="1"/>
  <c r="G23" i="3"/>
  <c r="H23" i="3" s="1"/>
  <c r="G22" i="3"/>
  <c r="G20" i="3"/>
  <c r="H20" i="3" s="1"/>
  <c r="G19" i="3"/>
  <c r="H19" i="3"/>
  <c r="G18" i="3"/>
  <c r="J18" i="3" s="1"/>
  <c r="H18" i="3"/>
  <c r="G17" i="3"/>
  <c r="H17" i="3" s="1"/>
  <c r="G16" i="3"/>
  <c r="H16" i="3" s="1"/>
  <c r="G15" i="3"/>
  <c r="H15" i="3" s="1"/>
  <c r="G14" i="3"/>
  <c r="G13" i="3"/>
  <c r="H13" i="3" s="1"/>
  <c r="J13" i="3" s="1"/>
  <c r="G12" i="3"/>
  <c r="J12" i="3" s="1"/>
  <c r="H12" i="3"/>
  <c r="G11" i="3"/>
  <c r="H11" i="3" s="1"/>
  <c r="G10" i="3"/>
  <c r="H10" i="3" s="1"/>
  <c r="J10" i="3" s="1"/>
  <c r="G9" i="3"/>
  <c r="H9" i="3" s="1"/>
  <c r="G8" i="3"/>
  <c r="H8" i="3" s="1"/>
  <c r="G7" i="3"/>
  <c r="G6" i="3"/>
  <c r="G5" i="3"/>
  <c r="H5" i="3" s="1"/>
  <c r="J5" i="3" s="1"/>
  <c r="J19" i="3" l="1"/>
  <c r="J23" i="3"/>
  <c r="H36" i="3"/>
  <c r="J36" i="3" s="1"/>
  <c r="H35" i="3"/>
  <c r="J35" i="3" s="1"/>
  <c r="J20" i="3"/>
  <c r="J21" i="3"/>
  <c r="J24" i="3"/>
  <c r="H22" i="3"/>
  <c r="J22" i="3" s="1"/>
  <c r="J16" i="3"/>
  <c r="J17" i="3"/>
  <c r="J15" i="3"/>
  <c r="J11" i="3"/>
  <c r="H14" i="3"/>
  <c r="J14" i="3" s="1"/>
  <c r="J9" i="3"/>
  <c r="J8" i="3"/>
  <c r="H7" i="3"/>
  <c r="J7" i="3" s="1"/>
  <c r="H6" i="3"/>
  <c r="J6" i="3" s="1"/>
  <c r="J30" i="3" l="1"/>
  <c r="J38" i="3" s="1"/>
  <c r="C8" i="1"/>
</calcChain>
</file>

<file path=xl/sharedStrings.xml><?xml version="1.0" encoding="utf-8"?>
<sst xmlns="http://schemas.openxmlformats.org/spreadsheetml/2006/main" count="208" uniqueCount="143">
  <si>
    <t>Description</t>
  </si>
  <si>
    <t>Youth to Admin</t>
  </si>
  <si>
    <t>Youth to Finance</t>
  </si>
  <si>
    <t>Youth to Pastor</t>
  </si>
  <si>
    <t xml:space="preserve">Total Length </t>
  </si>
  <si>
    <t>Length</t>
  </si>
  <si>
    <t>Exterior Cable Lengths</t>
  </si>
  <si>
    <t>On wall jacks</t>
  </si>
  <si>
    <t>offices</t>
  </si>
  <si>
    <t>Model</t>
  </si>
  <si>
    <t>Access Point Info</t>
  </si>
  <si>
    <t>EAP660 HD</t>
  </si>
  <si>
    <t>AX 3600</t>
  </si>
  <si>
    <t>Amazon</t>
  </si>
  <si>
    <t>Mount</t>
  </si>
  <si>
    <t>Both</t>
  </si>
  <si>
    <t>EAP655-Wall</t>
  </si>
  <si>
    <t>AX3000</t>
  </si>
  <si>
    <t>Wall</t>
  </si>
  <si>
    <t>EAP653</t>
  </si>
  <si>
    <t>EAP620 HD</t>
  </si>
  <si>
    <t>AX1800</t>
  </si>
  <si>
    <t>EAP615-Wall</t>
  </si>
  <si>
    <t>PoE Watts</t>
  </si>
  <si>
    <t>Version</t>
  </si>
  <si>
    <t>Mode</t>
  </si>
  <si>
    <t xml:space="preserve">EAP670 </t>
  </si>
  <si>
    <t>AX5400</t>
  </si>
  <si>
    <t>Size</t>
  </si>
  <si>
    <t>9.6 x 9.6 x 2.5</t>
  </si>
  <si>
    <t>Antennas</t>
  </si>
  <si>
    <t>2 and 4</t>
  </si>
  <si>
    <t>4 and 4</t>
  </si>
  <si>
    <t>Speed</t>
  </si>
  <si>
    <t>2402/1148</t>
  </si>
  <si>
    <t>5.6 x 3.4 x 1.7</t>
  </si>
  <si>
    <t>2 and 2</t>
  </si>
  <si>
    <t>2402/574</t>
  </si>
  <si>
    <t>4804/574</t>
  </si>
  <si>
    <t>6.3 x 6.3 x 1.3</t>
  </si>
  <si>
    <t>Devices</t>
  </si>
  <si>
    <t>1000+</t>
  </si>
  <si>
    <t>250+</t>
  </si>
  <si>
    <t>??</t>
  </si>
  <si>
    <t>EAP650</t>
  </si>
  <si>
    <t xml:space="preserve">2 and 2 </t>
  </si>
  <si>
    <t>250+.</t>
  </si>
  <si>
    <t>100+</t>
  </si>
  <si>
    <t>1201/574</t>
  </si>
  <si>
    <t>5.6 x 3.4 x 0.8</t>
  </si>
  <si>
    <t>EAP610</t>
  </si>
  <si>
    <t>EAP245</t>
  </si>
  <si>
    <t>AC1750</t>
  </si>
  <si>
    <t>8.7 x 7.1 x 1.5</t>
  </si>
  <si>
    <t>1300/450</t>
  </si>
  <si>
    <t>3 and 3</t>
  </si>
  <si>
    <t>EAP225</t>
  </si>
  <si>
    <t>AC1350</t>
  </si>
  <si>
    <t>867/450</t>
  </si>
  <si>
    <t>3 omni</t>
  </si>
  <si>
    <t>Parts and Supplies Manifest</t>
  </si>
  <si>
    <t>Location</t>
  </si>
  <si>
    <t>Access Point</t>
  </si>
  <si>
    <t>Item</t>
  </si>
  <si>
    <t>TP-Link EAP225 V3</t>
  </si>
  <si>
    <t>Vendor</t>
  </si>
  <si>
    <t>Qty</t>
  </si>
  <si>
    <t>Unit Price</t>
  </si>
  <si>
    <t>Extension</t>
  </si>
  <si>
    <t>Tax</t>
  </si>
  <si>
    <t>Shipping</t>
  </si>
  <si>
    <t>Total</t>
  </si>
  <si>
    <t>Pastor's Office
Administration Office
Finance Office</t>
  </si>
  <si>
    <t>TP-Link EAP610</t>
  </si>
  <si>
    <t>TP-Link EAP620 HD</t>
  </si>
  <si>
    <t>Youth Room
Store Room
Gym (shared proximity)
Hallway and Rooms</t>
  </si>
  <si>
    <t>Network Controller</t>
  </si>
  <si>
    <t>TP-Link OC200</t>
  </si>
  <si>
    <t>Fellowship Hall
Sanctuary AV Room</t>
  </si>
  <si>
    <t xml:space="preserve">Youth Room </t>
  </si>
  <si>
    <t>Switch</t>
  </si>
  <si>
    <t>TP-Link TL-SG2008P</t>
  </si>
  <si>
    <t>TP-Link TL-SG1005P</t>
  </si>
  <si>
    <t>Administration Office
Pastor's Office
Finance Office
Back Hallway</t>
  </si>
  <si>
    <t>Youth Room
Sanctuary AV Room</t>
  </si>
  <si>
    <t>VOIP Phones</t>
  </si>
  <si>
    <t>KSM</t>
  </si>
  <si>
    <t>Weatherized Cabling</t>
  </si>
  <si>
    <t>Infinity Cable</t>
  </si>
  <si>
    <t>Cat5e CMX - 24AWG - 250 ft</t>
  </si>
  <si>
    <t>Cable Clips - Single</t>
  </si>
  <si>
    <t>Cable Clips - Double</t>
  </si>
  <si>
    <t>CIMPLE CO - Single Cable Clips - 100</t>
  </si>
  <si>
    <t>CIMPLE CO - Single Cable Clips - 50</t>
  </si>
  <si>
    <t>Plastic Anchors</t>
  </si>
  <si>
    <t>Home Depot</t>
  </si>
  <si>
    <t>Generic #8-10 - 100 pieces</t>
  </si>
  <si>
    <t>Exterior</t>
  </si>
  <si>
    <t>Silicon Caulk - clear or white</t>
  </si>
  <si>
    <t>DAP Alex Ultra</t>
  </si>
  <si>
    <t>Plenum Interior Cabling</t>
  </si>
  <si>
    <t>Cat5e CMP - 24AWG - 250 ft</t>
  </si>
  <si>
    <t>Run to hallway
Run to storeroom AP
Fellowship AP
Hallway AP</t>
  </si>
  <si>
    <t>Keystone jacks</t>
  </si>
  <si>
    <t>Cat5e - 8P8C, T568A/B, RJ45, Punch Down</t>
  </si>
  <si>
    <t>Male Connectors</t>
  </si>
  <si>
    <t>Cat5e RJ45 Plug 3 Prong - 25</t>
  </si>
  <si>
    <t>Various</t>
  </si>
  <si>
    <t>Polycom VVX300 or VVX350</t>
  </si>
  <si>
    <t>Single cable wall raceway</t>
  </si>
  <si>
    <t>Yecaye 128in On-Wall Cord Cover</t>
  </si>
  <si>
    <t>Offices
Hallway power
Gym - roof to doorway</t>
  </si>
  <si>
    <t>Double cable raceway</t>
  </si>
  <si>
    <t>Youth room</t>
  </si>
  <si>
    <t>Surface mount wall box</t>
  </si>
  <si>
    <t>Cable Matters 5 pack</t>
  </si>
  <si>
    <t>Keystone faceplates</t>
  </si>
  <si>
    <t>Legrand - OnQ 1 Port Keystone</t>
  </si>
  <si>
    <t>Yecaye Self-Latching Cord Cover</t>
  </si>
  <si>
    <t>Lamp cord to power switch</t>
  </si>
  <si>
    <t>18 gauge white</t>
  </si>
  <si>
    <t>Hallway</t>
  </si>
  <si>
    <t>Subtotal Parts</t>
  </si>
  <si>
    <t>Equipment</t>
  </si>
  <si>
    <t>Hammer Drill</t>
  </si>
  <si>
    <t>BAUER™ Hammer Drill Kit 1/2 in. 20V </t>
  </si>
  <si>
    <t>Harbor Freight</t>
  </si>
  <si>
    <t>16" masonry bit</t>
  </si>
  <si>
    <t>small masonry bits</t>
  </si>
  <si>
    <t>16 in. SDS Masonry Bit Set, 5 Piece</t>
  </si>
  <si>
    <t>Other Tools</t>
  </si>
  <si>
    <t>Cordless drills</t>
  </si>
  <si>
    <t>Step Ladders (2) at least</t>
  </si>
  <si>
    <t>thin rope and weights</t>
  </si>
  <si>
    <t>8 in. SDS Masonry Bit Set, 6 Piec</t>
  </si>
  <si>
    <t>Grand Total</t>
  </si>
  <si>
    <t>Patch cables</t>
  </si>
  <si>
    <t>3 feet</t>
  </si>
  <si>
    <t>15 feet</t>
  </si>
  <si>
    <t>10 feet</t>
  </si>
  <si>
    <t>25 feet</t>
  </si>
  <si>
    <t>Tall extension ladder (20 ft)</t>
  </si>
  <si>
    <t>Squeeze water bottle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</si>
</sst>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0" fontId="1" fillId="0" borderId="0" xfId="0" applyFont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0" xfId="0" applyAlignment="1">
      <alignment wrapText="1"/>
    </xf>
    <xf numFmtId="2" fontId="0" fillId="0" borderId="0" xfId="0" applyNumberFormat="1"/>
    <xf numFmtId="2" fontId="1" fillId="0" borderId="0" xfId="0" applyNumberFormat="1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CA3E3-27F6-482A-A27A-76775E7EF9E9}">
  <dimension ref="B1:G8"/>
  <sheetViews>
    <sheetView workbookViewId="0">
      <selection activeCell="F3" sqref="F3"/>
    </sheetView>
  </sheetViews>
  <sheetFormatPr defaultRowHeight="15" x14ac:dyDescent="0.25"/>
  <cols>
    <col min="2" max="2" width="20.7109375" customWidth="1"/>
    <col min="6" max="6" width="19.42578125" customWidth="1"/>
  </cols>
  <sheetData>
    <row r="1" spans="2:7" x14ac:dyDescent="0.25">
      <c r="F1" t="s">
        <v>8</v>
      </c>
    </row>
    <row r="2" spans="2:7" x14ac:dyDescent="0.25">
      <c r="B2" s="3" t="s">
        <v>6</v>
      </c>
      <c r="C2" s="1"/>
      <c r="F2" t="s">
        <v>7</v>
      </c>
      <c r="G2">
        <v>3</v>
      </c>
    </row>
    <row r="3" spans="2:7" x14ac:dyDescent="0.25">
      <c r="B3" s="1"/>
      <c r="C3" s="1"/>
    </row>
    <row r="4" spans="2:7" x14ac:dyDescent="0.25">
      <c r="B4" s="3" t="s">
        <v>0</v>
      </c>
      <c r="C4" s="3" t="s">
        <v>5</v>
      </c>
    </row>
    <row r="5" spans="2:7" x14ac:dyDescent="0.25">
      <c r="B5" s="1" t="s">
        <v>2</v>
      </c>
      <c r="C5" s="1">
        <v>70</v>
      </c>
    </row>
    <row r="6" spans="2:7" x14ac:dyDescent="0.25">
      <c r="B6" s="1" t="s">
        <v>1</v>
      </c>
      <c r="C6" s="1">
        <v>60</v>
      </c>
    </row>
    <row r="7" spans="2:7" x14ac:dyDescent="0.25">
      <c r="B7" s="1" t="s">
        <v>3</v>
      </c>
      <c r="C7" s="1">
        <v>30</v>
      </c>
    </row>
    <row r="8" spans="2:7" x14ac:dyDescent="0.25">
      <c r="B8" s="2" t="s">
        <v>4</v>
      </c>
      <c r="C8" s="2">
        <f>SUM(C5:C7)</f>
        <v>160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06AE5-6336-4EAA-ADDA-0ACA2401EC07}">
  <dimension ref="B2:N14"/>
  <sheetViews>
    <sheetView workbookViewId="0">
      <selection activeCell="A11" sqref="A11:XFD11"/>
    </sheetView>
  </sheetViews>
  <sheetFormatPr defaultRowHeight="15" x14ac:dyDescent="0.25"/>
  <cols>
    <col min="2" max="2" width="13.28515625" customWidth="1"/>
    <col min="6" max="6" width="9.85546875" customWidth="1"/>
    <col min="7" max="10" width="12.5703125" customWidth="1"/>
    <col min="12" max="12" width="11.28515625" customWidth="1"/>
  </cols>
  <sheetData>
    <row r="2" spans="2:14" x14ac:dyDescent="0.25">
      <c r="B2" s="5" t="s">
        <v>10</v>
      </c>
      <c r="C2" s="6"/>
    </row>
    <row r="4" spans="2:14" x14ac:dyDescent="0.25">
      <c r="B4" s="3" t="s">
        <v>9</v>
      </c>
      <c r="C4" s="3" t="s">
        <v>25</v>
      </c>
      <c r="D4" s="3" t="s">
        <v>24</v>
      </c>
      <c r="E4" s="3" t="s">
        <v>14</v>
      </c>
      <c r="F4" s="3" t="s">
        <v>23</v>
      </c>
      <c r="G4" s="3" t="s">
        <v>28</v>
      </c>
      <c r="H4" s="3" t="s">
        <v>33</v>
      </c>
      <c r="I4" s="3" t="s">
        <v>30</v>
      </c>
      <c r="J4" s="3" t="s">
        <v>40</v>
      </c>
      <c r="K4" s="3" t="s">
        <v>13</v>
      </c>
      <c r="L4" s="4"/>
      <c r="M4" s="4"/>
      <c r="N4" s="4"/>
    </row>
    <row r="5" spans="2:14" x14ac:dyDescent="0.25">
      <c r="B5" s="1" t="s">
        <v>26</v>
      </c>
      <c r="C5" s="1" t="s">
        <v>27</v>
      </c>
      <c r="D5" s="1">
        <v>1.26</v>
      </c>
      <c r="E5" s="1" t="s">
        <v>15</v>
      </c>
      <c r="F5" s="1">
        <v>19.8</v>
      </c>
      <c r="G5" s="1" t="s">
        <v>29</v>
      </c>
      <c r="H5" s="1" t="s">
        <v>38</v>
      </c>
      <c r="I5" s="1" t="s">
        <v>31</v>
      </c>
      <c r="J5" s="1" t="s">
        <v>42</v>
      </c>
      <c r="K5" s="1">
        <v>149.99</v>
      </c>
    </row>
    <row r="6" spans="2:14" x14ac:dyDescent="0.25">
      <c r="B6" s="1" t="s">
        <v>11</v>
      </c>
      <c r="C6" s="1" t="s">
        <v>12</v>
      </c>
      <c r="D6" s="1">
        <v>1.6</v>
      </c>
      <c r="E6" s="1" t="s">
        <v>15</v>
      </c>
      <c r="F6" s="1">
        <v>21.5</v>
      </c>
      <c r="G6" s="1" t="s">
        <v>29</v>
      </c>
      <c r="H6" s="1" t="s">
        <v>34</v>
      </c>
      <c r="I6" s="1" t="s">
        <v>32</v>
      </c>
      <c r="J6" s="1" t="s">
        <v>41</v>
      </c>
      <c r="K6" s="1">
        <v>179.99</v>
      </c>
    </row>
    <row r="7" spans="2:14" x14ac:dyDescent="0.25">
      <c r="B7" s="1" t="s">
        <v>16</v>
      </c>
      <c r="C7" s="1" t="s">
        <v>17</v>
      </c>
      <c r="D7" s="1">
        <v>1.6</v>
      </c>
      <c r="E7" s="1" t="s">
        <v>18</v>
      </c>
      <c r="F7" s="1">
        <v>12.6</v>
      </c>
      <c r="G7" s="1" t="s">
        <v>35</v>
      </c>
      <c r="H7" s="1" t="s">
        <v>37</v>
      </c>
      <c r="I7" s="1" t="s">
        <v>36</v>
      </c>
      <c r="J7" s="1" t="s">
        <v>47</v>
      </c>
      <c r="K7" s="1">
        <v>129.16</v>
      </c>
    </row>
    <row r="8" spans="2:14" x14ac:dyDescent="0.25">
      <c r="B8" s="1" t="s">
        <v>19</v>
      </c>
      <c r="C8" s="1" t="s">
        <v>17</v>
      </c>
      <c r="D8" s="1">
        <v>1.6</v>
      </c>
      <c r="E8" s="1" t="s">
        <v>15</v>
      </c>
      <c r="F8" s="1">
        <v>13.98</v>
      </c>
      <c r="G8" s="1" t="s">
        <v>39</v>
      </c>
      <c r="H8" s="1" t="s">
        <v>37</v>
      </c>
      <c r="I8" s="1" t="s">
        <v>36</v>
      </c>
      <c r="J8" s="1" t="s">
        <v>43</v>
      </c>
      <c r="K8" s="1">
        <v>119.99</v>
      </c>
    </row>
    <row r="9" spans="2:14" x14ac:dyDescent="0.25">
      <c r="B9" s="1" t="s">
        <v>44</v>
      </c>
      <c r="C9" s="1" t="s">
        <v>17</v>
      </c>
      <c r="D9" s="1">
        <v>1.26</v>
      </c>
      <c r="E9" s="1" t="s">
        <v>15</v>
      </c>
      <c r="F9" s="1">
        <v>14.7</v>
      </c>
      <c r="G9" s="1" t="s">
        <v>39</v>
      </c>
      <c r="H9" s="1" t="s">
        <v>37</v>
      </c>
      <c r="I9" s="1" t="s">
        <v>45</v>
      </c>
      <c r="J9" s="1" t="s">
        <v>46</v>
      </c>
      <c r="K9" s="1">
        <v>129.99</v>
      </c>
    </row>
    <row r="10" spans="2:14" x14ac:dyDescent="0.25">
      <c r="B10" s="1" t="s">
        <v>20</v>
      </c>
      <c r="C10" s="1" t="s">
        <v>21</v>
      </c>
      <c r="D10" s="1">
        <v>3.2</v>
      </c>
      <c r="E10" s="1" t="s">
        <v>15</v>
      </c>
      <c r="F10" s="1">
        <v>14.9</v>
      </c>
      <c r="G10" s="1" t="s">
        <v>39</v>
      </c>
      <c r="H10" s="1" t="s">
        <v>48</v>
      </c>
      <c r="I10" s="1" t="s">
        <v>36</v>
      </c>
      <c r="J10" s="1" t="s">
        <v>43</v>
      </c>
      <c r="K10" s="1">
        <v>129.99</v>
      </c>
    </row>
    <row r="11" spans="2:14" x14ac:dyDescent="0.25">
      <c r="B11" s="1" t="s">
        <v>22</v>
      </c>
      <c r="C11" s="1" t="s">
        <v>21</v>
      </c>
      <c r="D11" s="1">
        <v>1.8</v>
      </c>
      <c r="E11" s="1" t="s">
        <v>18</v>
      </c>
      <c r="F11" s="1">
        <v>11.5</v>
      </c>
      <c r="G11" s="1" t="s">
        <v>49</v>
      </c>
      <c r="H11" s="1" t="s">
        <v>48</v>
      </c>
      <c r="I11" s="1" t="s">
        <v>36</v>
      </c>
      <c r="J11" s="1" t="s">
        <v>47</v>
      </c>
      <c r="K11" s="1">
        <v>89.99</v>
      </c>
    </row>
    <row r="12" spans="2:14" x14ac:dyDescent="0.25">
      <c r="B12" s="1" t="s">
        <v>50</v>
      </c>
      <c r="C12" s="1" t="s">
        <v>21</v>
      </c>
      <c r="D12" s="1">
        <v>3</v>
      </c>
      <c r="E12" s="1" t="s">
        <v>15</v>
      </c>
      <c r="F12" s="1">
        <v>14.2</v>
      </c>
      <c r="G12" s="1" t="s">
        <v>39</v>
      </c>
      <c r="H12" s="1" t="s">
        <v>48</v>
      </c>
      <c r="I12" s="1" t="s">
        <v>36</v>
      </c>
      <c r="J12" s="1" t="s">
        <v>42</v>
      </c>
      <c r="K12" s="1">
        <v>89.99</v>
      </c>
    </row>
    <row r="13" spans="2:14" x14ac:dyDescent="0.25">
      <c r="B13" s="1" t="s">
        <v>51</v>
      </c>
      <c r="C13" s="1" t="s">
        <v>52</v>
      </c>
      <c r="D13" s="1">
        <v>3</v>
      </c>
      <c r="E13" s="1" t="s">
        <v>15</v>
      </c>
      <c r="F13" s="1">
        <v>12.3</v>
      </c>
      <c r="G13" s="1" t="s">
        <v>53</v>
      </c>
      <c r="H13" s="1" t="s">
        <v>54</v>
      </c>
      <c r="I13" s="1" t="s">
        <v>55</v>
      </c>
      <c r="J13" s="1" t="s">
        <v>43</v>
      </c>
      <c r="K13" s="1">
        <v>79.989999999999995</v>
      </c>
    </row>
    <row r="14" spans="2:14" x14ac:dyDescent="0.25">
      <c r="B14" s="1" t="s">
        <v>56</v>
      </c>
      <c r="C14" s="1" t="s">
        <v>57</v>
      </c>
      <c r="D14" s="1">
        <v>3</v>
      </c>
      <c r="E14" s="1" t="s">
        <v>15</v>
      </c>
      <c r="F14" s="1">
        <v>12.6</v>
      </c>
      <c r="G14" s="1" t="s">
        <v>53</v>
      </c>
      <c r="H14" s="1" t="s">
        <v>58</v>
      </c>
      <c r="I14" s="1" t="s">
        <v>59</v>
      </c>
      <c r="J14" s="1" t="s">
        <v>43</v>
      </c>
      <c r="K14" s="1">
        <v>59.99</v>
      </c>
    </row>
  </sheetData>
  <mergeCells count="1">
    <mergeCell ref="B2:C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9A574-2F8B-4F74-BE51-8F65F9DAE796}">
  <dimension ref="B2:K46"/>
  <sheetViews>
    <sheetView tabSelected="1" workbookViewId="0">
      <selection activeCell="C6" sqref="C6:C8"/>
    </sheetView>
  </sheetViews>
  <sheetFormatPr defaultRowHeight="15" x14ac:dyDescent="0.25"/>
  <cols>
    <col min="2" max="2" width="26.42578125" bestFit="1" customWidth="1"/>
    <col min="3" max="3" width="33.7109375" customWidth="1"/>
    <col min="4" max="4" width="13.85546875" bestFit="1" customWidth="1"/>
    <col min="5" max="5" width="4.85546875" customWidth="1"/>
    <col min="11" max="11" width="22.140625" customWidth="1"/>
  </cols>
  <sheetData>
    <row r="2" spans="2:11" x14ac:dyDescent="0.25">
      <c r="B2" s="10" t="s">
        <v>60</v>
      </c>
    </row>
    <row r="4" spans="2:11" x14ac:dyDescent="0.25">
      <c r="B4" s="10" t="s">
        <v>63</v>
      </c>
      <c r="C4" s="10" t="s">
        <v>9</v>
      </c>
      <c r="D4" s="10" t="s">
        <v>65</v>
      </c>
      <c r="E4" s="10" t="s">
        <v>66</v>
      </c>
      <c r="F4" s="10" t="s">
        <v>67</v>
      </c>
      <c r="G4" s="10" t="s">
        <v>68</v>
      </c>
      <c r="H4" s="10" t="s">
        <v>69</v>
      </c>
      <c r="I4" s="10" t="s">
        <v>70</v>
      </c>
      <c r="J4" s="10" t="s">
        <v>71</v>
      </c>
      <c r="K4" s="10" t="s">
        <v>61</v>
      </c>
    </row>
    <row r="5" spans="2:11" ht="45" x14ac:dyDescent="0.25">
      <c r="B5" t="s">
        <v>62</v>
      </c>
      <c r="C5" t="s">
        <v>64</v>
      </c>
      <c r="D5" t="s">
        <v>13</v>
      </c>
      <c r="E5">
        <v>3</v>
      </c>
      <c r="F5" s="8">
        <v>59.99</v>
      </c>
      <c r="G5" s="8">
        <f>E5*F5</f>
        <v>179.97</v>
      </c>
      <c r="H5" s="8">
        <f>G5*0.0875</f>
        <v>15.747374999999998</v>
      </c>
      <c r="I5" s="8">
        <v>0</v>
      </c>
      <c r="J5" s="8">
        <f>SUM(G5:I5)</f>
        <v>195.717375</v>
      </c>
      <c r="K5" s="7" t="s">
        <v>72</v>
      </c>
    </row>
    <row r="6" spans="2:11" ht="75" x14ac:dyDescent="0.25">
      <c r="B6" t="s">
        <v>62</v>
      </c>
      <c r="C6" t="s">
        <v>73</v>
      </c>
      <c r="D6" t="s">
        <v>13</v>
      </c>
      <c r="E6">
        <v>2</v>
      </c>
      <c r="F6" s="8">
        <v>89.99</v>
      </c>
      <c r="G6" s="8">
        <f>E6*F6</f>
        <v>179.98</v>
      </c>
      <c r="H6" s="8">
        <f>G6*0.0875</f>
        <v>15.748249999999999</v>
      </c>
      <c r="I6" s="8">
        <v>0</v>
      </c>
      <c r="J6" s="8">
        <f>SUM(G6:I6)</f>
        <v>195.72825</v>
      </c>
      <c r="K6" s="7" t="s">
        <v>75</v>
      </c>
    </row>
    <row r="7" spans="2:11" ht="30" x14ac:dyDescent="0.25">
      <c r="B7" t="s">
        <v>62</v>
      </c>
      <c r="C7" t="s">
        <v>74</v>
      </c>
      <c r="D7" t="s">
        <v>13</v>
      </c>
      <c r="E7">
        <v>2</v>
      </c>
      <c r="F7" s="8">
        <v>130.63999999999999</v>
      </c>
      <c r="G7" s="8">
        <f>E7*F7</f>
        <v>261.27999999999997</v>
      </c>
      <c r="H7" s="8">
        <f>G7*0.0875</f>
        <v>22.861999999999995</v>
      </c>
      <c r="I7" s="8">
        <v>0</v>
      </c>
      <c r="J7" s="8">
        <f>SUM(G7:I7)</f>
        <v>284.14199999999994</v>
      </c>
      <c r="K7" s="7" t="s">
        <v>78</v>
      </c>
    </row>
    <row r="8" spans="2:11" x14ac:dyDescent="0.25">
      <c r="B8" t="s">
        <v>76</v>
      </c>
      <c r="C8" t="s">
        <v>77</v>
      </c>
      <c r="D8" t="s">
        <v>13</v>
      </c>
      <c r="E8">
        <v>1</v>
      </c>
      <c r="F8" s="8">
        <v>99.99</v>
      </c>
      <c r="G8" s="8">
        <f>E8*F8</f>
        <v>99.99</v>
      </c>
      <c r="H8" s="8">
        <f>G8*0.0875</f>
        <v>8.7491249999999994</v>
      </c>
      <c r="I8" s="8">
        <v>0</v>
      </c>
      <c r="J8" s="8">
        <f>SUM(G8:I8)</f>
        <v>108.739125</v>
      </c>
      <c r="K8" s="7" t="s">
        <v>79</v>
      </c>
    </row>
    <row r="9" spans="2:11" ht="60" x14ac:dyDescent="0.25">
      <c r="B9" t="s">
        <v>80</v>
      </c>
      <c r="C9" t="s">
        <v>82</v>
      </c>
      <c r="D9" t="s">
        <v>13</v>
      </c>
      <c r="E9">
        <v>4</v>
      </c>
      <c r="F9" s="8">
        <v>39.99</v>
      </c>
      <c r="G9" s="8">
        <f>E9*F9</f>
        <v>159.96</v>
      </c>
      <c r="H9" s="8">
        <f>G9*0.0875</f>
        <v>13.996499999999999</v>
      </c>
      <c r="I9" s="8">
        <v>0</v>
      </c>
      <c r="J9" s="8">
        <f>SUM(G9:I9)</f>
        <v>173.95650000000001</v>
      </c>
      <c r="K9" s="7" t="s">
        <v>83</v>
      </c>
    </row>
    <row r="10" spans="2:11" ht="30" x14ac:dyDescent="0.25">
      <c r="B10" t="s">
        <v>80</v>
      </c>
      <c r="C10" t="s">
        <v>81</v>
      </c>
      <c r="D10" t="s">
        <v>13</v>
      </c>
      <c r="E10">
        <v>2</v>
      </c>
      <c r="F10" s="8">
        <v>89.99</v>
      </c>
      <c r="G10" s="8">
        <f>E10*F10</f>
        <v>179.98</v>
      </c>
      <c r="H10" s="8">
        <f>G10*0.0875</f>
        <v>15.748249999999999</v>
      </c>
      <c r="I10" s="8">
        <v>0</v>
      </c>
      <c r="J10" s="8">
        <f>SUM(G10:I10)</f>
        <v>195.72825</v>
      </c>
      <c r="K10" s="7" t="s">
        <v>84</v>
      </c>
    </row>
    <row r="11" spans="2:11" ht="45" x14ac:dyDescent="0.25">
      <c r="B11" t="s">
        <v>85</v>
      </c>
      <c r="C11" t="s">
        <v>108</v>
      </c>
      <c r="D11" t="s">
        <v>86</v>
      </c>
      <c r="E11">
        <v>3</v>
      </c>
      <c r="F11" s="8">
        <v>20</v>
      </c>
      <c r="G11" s="8">
        <f>E11*F11</f>
        <v>60</v>
      </c>
      <c r="H11" s="8">
        <f>G11*0.0875</f>
        <v>5.25</v>
      </c>
      <c r="I11" s="8">
        <v>0</v>
      </c>
      <c r="J11" s="8">
        <f>SUM(G11:I11)</f>
        <v>65.25</v>
      </c>
      <c r="K11" s="7" t="s">
        <v>72</v>
      </c>
    </row>
    <row r="12" spans="2:11" x14ac:dyDescent="0.25">
      <c r="B12" t="s">
        <v>87</v>
      </c>
      <c r="C12" t="s">
        <v>89</v>
      </c>
      <c r="D12" t="s">
        <v>88</v>
      </c>
      <c r="E12">
        <v>1</v>
      </c>
      <c r="F12" s="8">
        <v>62</v>
      </c>
      <c r="G12" s="8">
        <f>E12*F12</f>
        <v>62</v>
      </c>
      <c r="H12" s="8">
        <f>G12*0.0875</f>
        <v>5.4249999999999998</v>
      </c>
      <c r="I12" s="8">
        <v>0</v>
      </c>
      <c r="J12" s="8">
        <f>SUM(G12:I12)</f>
        <v>67.424999999999997</v>
      </c>
      <c r="K12" s="7" t="s">
        <v>97</v>
      </c>
    </row>
    <row r="13" spans="2:11" x14ac:dyDescent="0.25">
      <c r="B13" t="s">
        <v>90</v>
      </c>
      <c r="C13" t="s">
        <v>93</v>
      </c>
      <c r="D13" t="s">
        <v>13</v>
      </c>
      <c r="E13">
        <v>1</v>
      </c>
      <c r="F13" s="8">
        <v>10.47</v>
      </c>
      <c r="G13" s="8">
        <f>E13*F13</f>
        <v>10.47</v>
      </c>
      <c r="H13" s="8">
        <f>G13*0.0875</f>
        <v>0.91612499999999997</v>
      </c>
      <c r="I13" s="8">
        <v>0</v>
      </c>
      <c r="J13" s="8">
        <f>SUM(G13:I13)</f>
        <v>11.386125</v>
      </c>
      <c r="K13" s="7" t="s">
        <v>97</v>
      </c>
    </row>
    <row r="14" spans="2:11" x14ac:dyDescent="0.25">
      <c r="B14" t="s">
        <v>91</v>
      </c>
      <c r="C14" t="s">
        <v>92</v>
      </c>
      <c r="D14" t="s">
        <v>13</v>
      </c>
      <c r="E14">
        <v>1</v>
      </c>
      <c r="F14" s="8">
        <v>14.97</v>
      </c>
      <c r="G14" s="8">
        <f>E14*F14</f>
        <v>14.97</v>
      </c>
      <c r="H14" s="8">
        <f>G14*0.0875</f>
        <v>1.3098749999999999</v>
      </c>
      <c r="I14" s="8">
        <v>0</v>
      </c>
      <c r="J14" s="8">
        <f>SUM(G14:I14)</f>
        <v>16.279875000000001</v>
      </c>
      <c r="K14" s="7" t="s">
        <v>97</v>
      </c>
    </row>
    <row r="15" spans="2:11" x14ac:dyDescent="0.25">
      <c r="B15" t="s">
        <v>94</v>
      </c>
      <c r="C15" t="s">
        <v>96</v>
      </c>
      <c r="D15" t="s">
        <v>95</v>
      </c>
      <c r="E15">
        <v>1</v>
      </c>
      <c r="F15" s="8">
        <v>5.98</v>
      </c>
      <c r="G15" s="8">
        <f>E15*F15</f>
        <v>5.98</v>
      </c>
      <c r="H15" s="8">
        <f>G15*0.0875</f>
        <v>0.52324999999999999</v>
      </c>
      <c r="I15" s="8">
        <v>0</v>
      </c>
      <c r="J15" s="8">
        <f>SUM(G15:I15)</f>
        <v>6.5032500000000004</v>
      </c>
      <c r="K15" s="7" t="s">
        <v>97</v>
      </c>
    </row>
    <row r="16" spans="2:11" x14ac:dyDescent="0.25">
      <c r="B16" t="s">
        <v>98</v>
      </c>
      <c r="C16" t="s">
        <v>99</v>
      </c>
      <c r="D16" t="s">
        <v>95</v>
      </c>
      <c r="E16">
        <v>2</v>
      </c>
      <c r="F16" s="8">
        <v>7.98</v>
      </c>
      <c r="G16" s="8">
        <f>E16*F16</f>
        <v>15.96</v>
      </c>
      <c r="H16" s="8">
        <f>G16*0.0875</f>
        <v>1.3965000000000001</v>
      </c>
      <c r="I16" s="8">
        <v>0</v>
      </c>
      <c r="J16" s="8">
        <f>SUM(G16:I16)</f>
        <v>17.3565</v>
      </c>
      <c r="K16" s="7" t="s">
        <v>97</v>
      </c>
    </row>
    <row r="17" spans="2:11" ht="60" x14ac:dyDescent="0.25">
      <c r="B17" t="s">
        <v>100</v>
      </c>
      <c r="C17" t="s">
        <v>101</v>
      </c>
      <c r="D17" t="s">
        <v>88</v>
      </c>
      <c r="E17">
        <v>1</v>
      </c>
      <c r="F17" s="8">
        <v>76.989999999999995</v>
      </c>
      <c r="G17" s="8">
        <f>E17*F17</f>
        <v>76.989999999999995</v>
      </c>
      <c r="H17" s="8">
        <f>G17*0.0875</f>
        <v>6.7366249999999992</v>
      </c>
      <c r="I17" s="8">
        <v>0</v>
      </c>
      <c r="J17" s="8">
        <f>SUM(G17:I17)</f>
        <v>83.726624999999999</v>
      </c>
      <c r="K17" s="7" t="s">
        <v>102</v>
      </c>
    </row>
    <row r="18" spans="2:11" ht="45" x14ac:dyDescent="0.25">
      <c r="B18" t="s">
        <v>103</v>
      </c>
      <c r="C18" t="s">
        <v>104</v>
      </c>
      <c r="D18" t="s">
        <v>88</v>
      </c>
      <c r="E18">
        <v>3</v>
      </c>
      <c r="F18" s="8">
        <v>1</v>
      </c>
      <c r="G18" s="8">
        <f>E18*F18</f>
        <v>3</v>
      </c>
      <c r="H18" s="8">
        <f>G18*0.0875</f>
        <v>0.26249999999999996</v>
      </c>
      <c r="I18" s="8">
        <v>0</v>
      </c>
      <c r="J18" s="8">
        <f>SUM(G18:I18)</f>
        <v>3.2625000000000002</v>
      </c>
      <c r="K18" s="7" t="s">
        <v>72</v>
      </c>
    </row>
    <row r="19" spans="2:11" x14ac:dyDescent="0.25">
      <c r="B19" t="s">
        <v>105</v>
      </c>
      <c r="C19" t="s">
        <v>106</v>
      </c>
      <c r="D19" t="s">
        <v>88</v>
      </c>
      <c r="E19">
        <v>1</v>
      </c>
      <c r="F19" s="8">
        <v>7.5</v>
      </c>
      <c r="G19" s="8">
        <f>E19*F19</f>
        <v>7.5</v>
      </c>
      <c r="H19" s="8">
        <f>G19*0.0875</f>
        <v>0.65625</v>
      </c>
      <c r="I19" s="8">
        <v>0</v>
      </c>
      <c r="J19" s="8">
        <f>SUM(G19:I19)</f>
        <v>8.15625</v>
      </c>
      <c r="K19" s="7" t="s">
        <v>107</v>
      </c>
    </row>
    <row r="20" spans="2:11" ht="45" x14ac:dyDescent="0.25">
      <c r="B20" t="s">
        <v>109</v>
      </c>
      <c r="C20" t="s">
        <v>110</v>
      </c>
      <c r="D20" t="s">
        <v>13</v>
      </c>
      <c r="E20">
        <v>5</v>
      </c>
      <c r="F20" s="8">
        <v>10.49</v>
      </c>
      <c r="G20" s="8">
        <f>E20*F20</f>
        <v>52.45</v>
      </c>
      <c r="H20" s="8">
        <f>G20*0.0875</f>
        <v>4.5893749999999995</v>
      </c>
      <c r="I20" s="8">
        <v>0</v>
      </c>
      <c r="J20" s="8">
        <f>SUM(G20:I20)</f>
        <v>57.039375</v>
      </c>
      <c r="K20" s="7" t="s">
        <v>111</v>
      </c>
    </row>
    <row r="21" spans="2:11" x14ac:dyDescent="0.25">
      <c r="B21" t="s">
        <v>112</v>
      </c>
      <c r="C21" t="s">
        <v>118</v>
      </c>
      <c r="D21" t="s">
        <v>13</v>
      </c>
      <c r="E21">
        <v>1</v>
      </c>
      <c r="F21" s="8">
        <v>14.99</v>
      </c>
      <c r="G21" s="8">
        <f>E21*F21</f>
        <v>14.99</v>
      </c>
      <c r="H21" s="8">
        <f>G21*0.0875</f>
        <v>1.311625</v>
      </c>
      <c r="I21" s="8">
        <v>0</v>
      </c>
      <c r="J21" s="8">
        <f>SUM(G21:I21)</f>
        <v>16.301625000000001</v>
      </c>
      <c r="K21" s="7" t="s">
        <v>113</v>
      </c>
    </row>
    <row r="22" spans="2:11" ht="45" x14ac:dyDescent="0.25">
      <c r="B22" t="s">
        <v>114</v>
      </c>
      <c r="C22" t="s">
        <v>115</v>
      </c>
      <c r="D22" t="s">
        <v>13</v>
      </c>
      <c r="E22">
        <v>1</v>
      </c>
      <c r="F22" s="8">
        <v>16.489999999999998</v>
      </c>
      <c r="G22" s="8">
        <f>E22*F22</f>
        <v>16.489999999999998</v>
      </c>
      <c r="H22" s="8">
        <f>G22*0.0875</f>
        <v>1.4428749999999997</v>
      </c>
      <c r="I22" s="8">
        <v>0</v>
      </c>
      <c r="J22" s="8">
        <f>SUM(G22:I22)</f>
        <v>17.932874999999999</v>
      </c>
      <c r="K22" s="7" t="s">
        <v>72</v>
      </c>
    </row>
    <row r="23" spans="2:11" ht="45" x14ac:dyDescent="0.25">
      <c r="B23" t="s">
        <v>116</v>
      </c>
      <c r="C23" t="s">
        <v>117</v>
      </c>
      <c r="D23" t="s">
        <v>13</v>
      </c>
      <c r="E23">
        <v>3</v>
      </c>
      <c r="F23" s="8">
        <v>0.88</v>
      </c>
      <c r="G23" s="8">
        <f>E23*F23</f>
        <v>2.64</v>
      </c>
      <c r="H23" s="8">
        <f>G23*0.0875</f>
        <v>0.23099999999999998</v>
      </c>
      <c r="I23" s="8">
        <v>0</v>
      </c>
      <c r="J23" s="8">
        <f>SUM(G23:I23)</f>
        <v>2.871</v>
      </c>
      <c r="K23" s="7" t="s">
        <v>72</v>
      </c>
    </row>
    <row r="24" spans="2:11" x14ac:dyDescent="0.25">
      <c r="B24" t="s">
        <v>119</v>
      </c>
      <c r="C24" t="s">
        <v>120</v>
      </c>
      <c r="D24" t="s">
        <v>95</v>
      </c>
      <c r="E24">
        <v>10</v>
      </c>
      <c r="F24" s="8">
        <v>0.45</v>
      </c>
      <c r="G24" s="8">
        <f>E24*F24</f>
        <v>4.5</v>
      </c>
      <c r="H24" s="8">
        <f>G24*0.0875</f>
        <v>0.39374999999999999</v>
      </c>
      <c r="I24" s="8">
        <v>0</v>
      </c>
      <c r="J24" s="8">
        <f>SUM(G24:I24)</f>
        <v>4.8937499999999998</v>
      </c>
      <c r="K24" s="7" t="s">
        <v>121</v>
      </c>
    </row>
    <row r="25" spans="2:11" x14ac:dyDescent="0.25">
      <c r="B25" t="s">
        <v>136</v>
      </c>
      <c r="C25" t="s">
        <v>137</v>
      </c>
      <c r="D25" t="s">
        <v>88</v>
      </c>
      <c r="E25">
        <v>3</v>
      </c>
      <c r="F25" s="8">
        <v>1.85</v>
      </c>
      <c r="G25" s="8">
        <f>E25*F25</f>
        <v>5.5500000000000007</v>
      </c>
      <c r="H25" s="8">
        <f>G25*0.0875</f>
        <v>0.48562500000000003</v>
      </c>
      <c r="I25" s="8">
        <v>0</v>
      </c>
      <c r="J25" s="8">
        <f>SUM(G25:I25)</f>
        <v>6.0356250000000005</v>
      </c>
      <c r="K25" s="7"/>
    </row>
    <row r="26" spans="2:11" x14ac:dyDescent="0.25">
      <c r="C26" t="s">
        <v>139</v>
      </c>
      <c r="D26" t="s">
        <v>88</v>
      </c>
      <c r="E26">
        <v>2</v>
      </c>
      <c r="F26" s="8">
        <v>2.58</v>
      </c>
      <c r="G26" s="8">
        <f>E26*F26</f>
        <v>5.16</v>
      </c>
      <c r="H26" s="8">
        <f>G26*0.0875</f>
        <v>0.45149999999999996</v>
      </c>
      <c r="I26" s="8">
        <v>0</v>
      </c>
      <c r="J26" s="8">
        <f>SUM(G26:I26)</f>
        <v>5.6115000000000004</v>
      </c>
      <c r="K26" s="7"/>
    </row>
    <row r="27" spans="2:11" x14ac:dyDescent="0.25">
      <c r="C27" t="s">
        <v>138</v>
      </c>
      <c r="D27" t="s">
        <v>88</v>
      </c>
      <c r="E27">
        <v>4</v>
      </c>
      <c r="F27" s="8">
        <v>3.95</v>
      </c>
      <c r="G27" s="8">
        <f>E27*F27</f>
        <v>15.8</v>
      </c>
      <c r="H27" s="8">
        <f>G27*0.0875</f>
        <v>1.3825000000000001</v>
      </c>
      <c r="I27" s="8">
        <v>0</v>
      </c>
      <c r="J27" s="8">
        <f>SUM(G27:I27)</f>
        <v>17.182500000000001</v>
      </c>
      <c r="K27" s="7"/>
    </row>
    <row r="28" spans="2:11" x14ac:dyDescent="0.25">
      <c r="C28" t="s">
        <v>140</v>
      </c>
      <c r="D28" t="s">
        <v>88</v>
      </c>
      <c r="E28">
        <v>1</v>
      </c>
      <c r="F28" s="8">
        <v>5.29</v>
      </c>
      <c r="G28" s="8">
        <f>E28*F28</f>
        <v>5.29</v>
      </c>
      <c r="H28" s="8">
        <f>G28*0.0875</f>
        <v>0.46287499999999998</v>
      </c>
      <c r="I28" s="8">
        <v>0</v>
      </c>
      <c r="J28" s="8">
        <f>SUM(G28:I28)</f>
        <v>5.7528750000000004</v>
      </c>
      <c r="K28" s="7"/>
    </row>
    <row r="29" spans="2:11" x14ac:dyDescent="0.25">
      <c r="F29" s="8"/>
      <c r="G29" s="8"/>
      <c r="H29" s="8"/>
      <c r="I29" s="8"/>
      <c r="J29" s="8"/>
      <c r="K29" s="7"/>
    </row>
    <row r="30" spans="2:11" x14ac:dyDescent="0.25">
      <c r="B30" s="4" t="s">
        <v>122</v>
      </c>
      <c r="C30" s="4"/>
      <c r="D30" s="4"/>
      <c r="E30" s="4"/>
      <c r="F30" s="9"/>
      <c r="G30" s="9"/>
      <c r="H30" s="9"/>
      <c r="I30" s="9"/>
      <c r="J30" s="9">
        <f>SUM(J5:J29)</f>
        <v>1566.97875</v>
      </c>
    </row>
    <row r="31" spans="2:11" x14ac:dyDescent="0.25">
      <c r="F31" s="8"/>
      <c r="G31" s="8"/>
      <c r="H31" s="8"/>
      <c r="I31" s="8"/>
      <c r="J31" s="8"/>
    </row>
    <row r="32" spans="2:11" x14ac:dyDescent="0.25">
      <c r="B32" t="s">
        <v>123</v>
      </c>
      <c r="F32" s="8"/>
      <c r="G32" s="8"/>
      <c r="H32" s="8"/>
      <c r="I32" s="8"/>
      <c r="J32" s="8"/>
    </row>
    <row r="33" spans="2:10" x14ac:dyDescent="0.25">
      <c r="F33" s="8"/>
      <c r="G33" s="8"/>
      <c r="H33" s="8"/>
      <c r="I33" s="8"/>
      <c r="J33" s="8"/>
    </row>
    <row r="34" spans="2:10" x14ac:dyDescent="0.25">
      <c r="B34" t="s">
        <v>124</v>
      </c>
      <c r="C34" t="s">
        <v>125</v>
      </c>
      <c r="D34" t="s">
        <v>126</v>
      </c>
      <c r="E34">
        <v>1</v>
      </c>
      <c r="F34" s="8">
        <v>69.989999999999995</v>
      </c>
      <c r="G34" s="8">
        <f>E34*F34</f>
        <v>69.989999999999995</v>
      </c>
      <c r="H34" s="8">
        <f>G34*0.0875</f>
        <v>6.1241249999999994</v>
      </c>
      <c r="I34" s="8">
        <v>0</v>
      </c>
      <c r="J34" s="8">
        <f>SUM(G34:I34)</f>
        <v>76.114125000000001</v>
      </c>
    </row>
    <row r="35" spans="2:10" x14ac:dyDescent="0.25">
      <c r="B35" t="s">
        <v>127</v>
      </c>
      <c r="C35" t="s">
        <v>129</v>
      </c>
      <c r="D35" t="s">
        <v>126</v>
      </c>
      <c r="E35">
        <v>1</v>
      </c>
      <c r="F35" s="8">
        <v>19.989999999999998</v>
      </c>
      <c r="G35" s="8">
        <f>E35*F35</f>
        <v>19.989999999999998</v>
      </c>
      <c r="H35" s="8">
        <f>G35*0.0875</f>
        <v>1.7491249999999998</v>
      </c>
      <c r="I35" s="8">
        <v>0</v>
      </c>
      <c r="J35" s="8">
        <f>SUM(G35:I35)</f>
        <v>21.739124999999998</v>
      </c>
    </row>
    <row r="36" spans="2:10" x14ac:dyDescent="0.25">
      <c r="B36" t="s">
        <v>128</v>
      </c>
      <c r="C36" t="s">
        <v>134</v>
      </c>
      <c r="D36" t="s">
        <v>126</v>
      </c>
      <c r="E36">
        <v>1</v>
      </c>
      <c r="F36" s="8">
        <v>9.99</v>
      </c>
      <c r="G36" s="8">
        <f>E36*F36</f>
        <v>9.99</v>
      </c>
      <c r="H36" s="8">
        <f>G36*0.0875</f>
        <v>0.87412499999999993</v>
      </c>
      <c r="I36" s="8">
        <v>0</v>
      </c>
      <c r="J36" s="8">
        <f>SUM(G36:I36)</f>
        <v>10.864125</v>
      </c>
    </row>
    <row r="37" spans="2:10" x14ac:dyDescent="0.25">
      <c r="F37" s="8"/>
      <c r="G37" s="8"/>
      <c r="H37" s="8"/>
      <c r="I37" s="8"/>
      <c r="J37" s="8"/>
    </row>
    <row r="38" spans="2:10" x14ac:dyDescent="0.25">
      <c r="B38" s="4" t="s">
        <v>135</v>
      </c>
      <c r="C38" s="4"/>
      <c r="D38" s="4"/>
      <c r="E38" s="4"/>
      <c r="F38" s="9"/>
      <c r="G38" s="9"/>
      <c r="H38" s="9"/>
      <c r="I38" s="9"/>
      <c r="J38" s="9">
        <f>SUM(J30:J36)</f>
        <v>1675.6961250000002</v>
      </c>
    </row>
    <row r="39" spans="2:10" x14ac:dyDescent="0.25">
      <c r="F39" s="8"/>
      <c r="G39" s="8"/>
      <c r="H39" s="8"/>
      <c r="I39" s="8"/>
      <c r="J39" s="8"/>
    </row>
    <row r="40" spans="2:10" x14ac:dyDescent="0.25">
      <c r="B40" s="4" t="s">
        <v>130</v>
      </c>
      <c r="F40" s="8"/>
      <c r="G40" s="8"/>
      <c r="H40" s="8"/>
      <c r="I40" s="8"/>
      <c r="J40" s="8"/>
    </row>
    <row r="42" spans="2:10" x14ac:dyDescent="0.25">
      <c r="B42" t="s">
        <v>142</v>
      </c>
    </row>
    <row r="43" spans="2:10" x14ac:dyDescent="0.25">
      <c r="B43" t="s">
        <v>131</v>
      </c>
    </row>
    <row r="44" spans="2:10" x14ac:dyDescent="0.25">
      <c r="B44" t="s">
        <v>132</v>
      </c>
    </row>
    <row r="45" spans="2:10" x14ac:dyDescent="0.25">
      <c r="B45" t="s">
        <v>133</v>
      </c>
    </row>
    <row r="46" spans="2:10" x14ac:dyDescent="0.25">
      <c r="B46" t="s">
        <v>141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Access Point Info</vt:lpstr>
      <vt:lpstr>Parts and Supplies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</dc:creator>
  <cp:lastModifiedBy>Wayne Herbert</cp:lastModifiedBy>
  <dcterms:created xsi:type="dcterms:W3CDTF">2023-05-20T17:51:40Z</dcterms:created>
  <dcterms:modified xsi:type="dcterms:W3CDTF">2023-05-30T00:04:06Z</dcterms:modified>
</cp:coreProperties>
</file>